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na West\Documents\All Financial\"/>
    </mc:Choice>
  </mc:AlternateContent>
  <xr:revisionPtr revIDLastSave="0" documentId="13_ncr:1_{D48579EF-D678-47F5-B921-EC05E6705FE1}" xr6:coauthVersionLast="41" xr6:coauthVersionMax="41" xr10:uidLastSave="{00000000-0000-0000-0000-000000000000}"/>
  <bookViews>
    <workbookView xWindow="-120" yWindow="510" windowWidth="20730" windowHeight="1053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34" i="1" l="1"/>
  <c r="F23" i="1"/>
  <c r="F20" i="1"/>
  <c r="D34" i="1"/>
  <c r="D23" i="1"/>
  <c r="D20" i="1"/>
  <c r="D24" i="1" s="1"/>
  <c r="D36" i="1" l="1"/>
  <c r="F24" i="1"/>
  <c r="F36" i="1" s="1"/>
</calcChain>
</file>

<file path=xl/sharedStrings.xml><?xml version="1.0" encoding="utf-8"?>
<sst xmlns="http://schemas.openxmlformats.org/spreadsheetml/2006/main" count="46" uniqueCount="42">
  <si>
    <t>Budget 2018 - 19</t>
  </si>
  <si>
    <t>EXPENDITURE:</t>
  </si>
  <si>
    <t>Clerk Training /Conf/ SLCC subs</t>
  </si>
  <si>
    <t>Travel</t>
  </si>
  <si>
    <t>Contribution to Tel/Broadband</t>
  </si>
  <si>
    <t>Administration (post &amp; stationery)</t>
  </si>
  <si>
    <t>Audit</t>
  </si>
  <si>
    <t>Insurance</t>
  </si>
  <si>
    <t>Room Hire</t>
  </si>
  <si>
    <t>Web-site</t>
  </si>
  <si>
    <t>NALC subs</t>
  </si>
  <si>
    <t>Gen. Village Maintenance</t>
  </si>
  <si>
    <t>Skips</t>
  </si>
  <si>
    <t>Donations</t>
  </si>
  <si>
    <t>Legal /Professional fees</t>
  </si>
  <si>
    <t>Village Improvements</t>
  </si>
  <si>
    <t>Miscellaneous</t>
  </si>
  <si>
    <t>Sub-Total</t>
  </si>
  <si>
    <t>Grass cutting</t>
  </si>
  <si>
    <t>Planting</t>
  </si>
  <si>
    <t>TOTAL EXPENDITURE</t>
  </si>
  <si>
    <t>INCOME:</t>
  </si>
  <si>
    <t>Precept</t>
  </si>
  <si>
    <t>Concurrent</t>
  </si>
  <si>
    <t>Grants</t>
  </si>
  <si>
    <t>Bank Interest</t>
  </si>
  <si>
    <t>VAT Reclaim</t>
  </si>
  <si>
    <t>Wayleave</t>
  </si>
  <si>
    <t>TOTAL INCOME</t>
  </si>
  <si>
    <t>BALANCE</t>
  </si>
  <si>
    <t>As at</t>
  </si>
  <si>
    <t>£</t>
  </si>
  <si>
    <t>Clerk's Salary inc PAYE &amp; payroll</t>
  </si>
  <si>
    <t>Grants B/F:</t>
  </si>
  <si>
    <t>Transparency Fund</t>
  </si>
  <si>
    <t>Plus uncleared receipts</t>
  </si>
  <si>
    <t>Less unpresented cheques</t>
  </si>
  <si>
    <t xml:space="preserve">Note: Estemated VAT reclaim = £4,030.00.  </t>
  </si>
  <si>
    <t>CHQ 1043 £2613.60 HELD (notice board)</t>
  </si>
  <si>
    <t>As per Bank Statement N0 280:</t>
  </si>
  <si>
    <t>14.03.19</t>
  </si>
  <si>
    <t>Clerks salary feb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</si>
</sst>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rgb="FFFF0000"/>
      <name val="Arial"/>
      <family val="2"/>
    </font>
    <font>
      <u val="singleAccounting"/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9"/>
      <color rgb="FFFF0000"/>
      <name val="Arial"/>
      <family val="2"/>
    </font>
    <font>
      <u val="singleAccounting"/>
      <sz val="9"/>
      <name val="Arial"/>
      <family val="2"/>
    </font>
    <font>
      <b/>
      <sz val="9"/>
      <color theme="4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43" fontId="5" fillId="2" borderId="0" xfId="1" applyFont="1" applyFill="1"/>
    <xf numFmtId="43" fontId="3" fillId="0" borderId="0" xfId="1" applyFont="1"/>
    <xf numFmtId="4" fontId="6" fillId="0" borderId="0" xfId="0" applyNumberFormat="1" applyFont="1"/>
    <xf numFmtId="43" fontId="4" fillId="2" borderId="0" xfId="1" applyFont="1" applyFill="1"/>
    <xf numFmtId="43" fontId="6" fillId="0" borderId="0" xfId="1" applyFont="1"/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4" fontId="5" fillId="0" borderId="0" xfId="2" applyFont="1" applyAlignment="1">
      <alignment horizontal="left"/>
    </xf>
    <xf numFmtId="4" fontId="3" fillId="0" borderId="0" xfId="0" applyNumberFormat="1" applyFont="1"/>
    <xf numFmtId="44" fontId="5" fillId="0" borderId="0" xfId="2" applyFont="1" applyAlignment="1">
      <alignment wrapText="1"/>
    </xf>
    <xf numFmtId="44" fontId="5" fillId="0" borderId="0" xfId="2" applyFont="1" applyAlignment="1">
      <alignment horizontal="left" wrapText="1"/>
    </xf>
    <xf numFmtId="0" fontId="3" fillId="0" borderId="0" xfId="0" applyFont="1" applyAlignment="1">
      <alignment horizontal="left"/>
    </xf>
    <xf numFmtId="43" fontId="7" fillId="0" borderId="0" xfId="1" applyFont="1"/>
    <xf numFmtId="4" fontId="8" fillId="0" borderId="0" xfId="0" applyNumberFormat="1" applyFont="1"/>
    <xf numFmtId="0" fontId="9" fillId="0" borderId="0" xfId="0" applyFont="1" applyAlignment="1">
      <alignment horizontal="left"/>
    </xf>
    <xf numFmtId="43" fontId="9" fillId="0" borderId="0" xfId="1" applyFont="1"/>
    <xf numFmtId="4" fontId="9" fillId="0" borderId="0" xfId="0" applyNumberFormat="1" applyFont="1"/>
    <xf numFmtId="43" fontId="10" fillId="0" borderId="0" xfId="1" applyFont="1"/>
    <xf numFmtId="4" fontId="11" fillId="0" borderId="0" xfId="0" applyNumberFormat="1" applyFont="1"/>
    <xf numFmtId="0" fontId="12" fillId="0" borderId="0" xfId="0" applyFont="1" applyAlignment="1">
      <alignment horizontal="left"/>
    </xf>
    <xf numFmtId="43" fontId="12" fillId="0" borderId="0" xfId="1" applyFont="1"/>
    <xf numFmtId="4" fontId="12" fillId="0" borderId="0" xfId="0" applyNumberFormat="1" applyFont="1"/>
    <xf numFmtId="0" fontId="6" fillId="0" borderId="0" xfId="0" applyFont="1" applyAlignment="1">
      <alignment horizontal="left"/>
    </xf>
    <xf numFmtId="43" fontId="5" fillId="0" borderId="0" xfId="1" applyFont="1"/>
    <xf numFmtId="43" fontId="13" fillId="0" borderId="0" xfId="1" applyFont="1"/>
    <xf numFmtId="0" fontId="14" fillId="0" borderId="0" xfId="0" applyFont="1" applyAlignment="1">
      <alignment horizontal="left"/>
    </xf>
    <xf numFmtId="43" fontId="14" fillId="0" borderId="0" xfId="1" applyFont="1"/>
    <xf numFmtId="4" fontId="14" fillId="0" borderId="0" xfId="0" applyNumberFormat="1" applyFont="1"/>
    <xf numFmtId="4" fontId="2" fillId="0" borderId="0" xfId="0" applyNumberFormat="1" applyFont="1"/>
    <xf numFmtId="4" fontId="15" fillId="0" borderId="0" xfId="0" applyNumberFormat="1" applyFont="1"/>
    <xf numFmtId="0" fontId="16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39</xdr:row>
      <xdr:rowOff>95250</xdr:rowOff>
    </xdr:from>
    <xdr:to>
      <xdr:col>8</xdr:col>
      <xdr:colOff>200025</xdr:colOff>
      <xdr:row>46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B4D5FB-8A22-49A5-B6A6-4860DE2B0AB2}"/>
            </a:ext>
          </a:extLst>
        </xdr:cNvPr>
        <xdr:cNvSpPr txBox="1"/>
      </xdr:nvSpPr>
      <xdr:spPr>
        <a:xfrm>
          <a:off x="4505325" y="7620000"/>
          <a:ext cx="234315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HBC defib £1,200.00</a:t>
          </a:r>
        </a:p>
        <a:p>
          <a:r>
            <a:rPr lang="en-GB" sz="1100"/>
            <a:t>Water £7.27</a:t>
          </a:r>
        </a:p>
        <a:p>
          <a:r>
            <a:rPr lang="en-GB" sz="1100"/>
            <a:t>Wages £206.02</a:t>
          </a:r>
        </a:p>
        <a:p>
          <a:r>
            <a:rPr lang="en-GB" sz="1100"/>
            <a:t>Website domain? £40.00?</a:t>
          </a:r>
        </a:p>
        <a:p>
          <a:r>
            <a:rPr lang="en-GB" sz="1100"/>
            <a:t>Balance £899.43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topLeftCell="A28" zoomScaleNormal="100" workbookViewId="0">
      <selection activeCell="F43" sqref="F43"/>
    </sheetView>
  </sheetViews>
  <sheetFormatPr defaultRowHeight="15" x14ac:dyDescent="0.25"/>
  <cols>
    <col min="1" max="1" width="7.42578125" customWidth="1"/>
    <col min="2" max="2" width="29" customWidth="1"/>
    <col min="3" max="3" width="3" customWidth="1"/>
    <col min="4" max="4" width="10.85546875" customWidth="1"/>
    <col min="5" max="5" width="2.28515625" customWidth="1"/>
    <col min="6" max="6" width="9.85546875" style="1" customWidth="1"/>
    <col min="7" max="7" width="28.140625" customWidth="1"/>
  </cols>
  <sheetData>
    <row r="1" spans="1:18" x14ac:dyDescent="0.25">
      <c r="A1" s="3"/>
      <c r="B1" s="4" t="s">
        <v>0</v>
      </c>
      <c r="C1" s="5"/>
      <c r="D1" s="6"/>
      <c r="E1" s="3"/>
      <c r="F1" s="7" t="s">
        <v>30</v>
      </c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3"/>
      <c r="B2" s="4"/>
      <c r="C2" s="8"/>
      <c r="D2" s="9"/>
      <c r="E2" s="3"/>
      <c r="F2" s="7" t="s">
        <v>40</v>
      </c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/>
      <c r="B3" s="4" t="s">
        <v>1</v>
      </c>
      <c r="C3" s="5"/>
      <c r="D3" s="10" t="s">
        <v>31</v>
      </c>
      <c r="E3" s="11"/>
      <c r="F3" s="12" t="s">
        <v>31</v>
      </c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3"/>
      <c r="B4" s="13" t="s">
        <v>32</v>
      </c>
      <c r="C4" s="5"/>
      <c r="D4" s="6">
        <v>2394</v>
      </c>
      <c r="E4" s="3"/>
      <c r="F4" s="14">
        <v>4638.99</v>
      </c>
      <c r="G4" s="3" t="s">
        <v>41</v>
      </c>
      <c r="H4" s="3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x14ac:dyDescent="0.25">
      <c r="A5" s="3"/>
      <c r="B5" s="15" t="s">
        <v>2</v>
      </c>
      <c r="C5" s="5"/>
      <c r="D5" s="6">
        <v>250</v>
      </c>
      <c r="E5" s="3"/>
      <c r="F5" s="14">
        <v>128.80000000000001</v>
      </c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3"/>
      <c r="B6" s="16" t="s">
        <v>3</v>
      </c>
      <c r="C6" s="5"/>
      <c r="D6" s="6">
        <v>50</v>
      </c>
      <c r="E6" s="3"/>
      <c r="F6" s="14">
        <v>0</v>
      </c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customHeight="1" x14ac:dyDescent="0.25">
      <c r="A7" s="3"/>
      <c r="B7" s="16" t="s">
        <v>4</v>
      </c>
      <c r="C7" s="5"/>
      <c r="D7" s="6">
        <v>240</v>
      </c>
      <c r="E7" s="3"/>
      <c r="F7" s="14">
        <v>0</v>
      </c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3"/>
      <c r="B8" s="17" t="s">
        <v>5</v>
      </c>
      <c r="C8" s="5"/>
      <c r="D8" s="6">
        <v>150</v>
      </c>
      <c r="E8" s="3"/>
      <c r="F8" s="14">
        <v>318.23</v>
      </c>
      <c r="G8" s="3"/>
      <c r="H8" s="3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3"/>
      <c r="B9" s="17" t="s">
        <v>6</v>
      </c>
      <c r="C9" s="5"/>
      <c r="D9" s="6">
        <v>250</v>
      </c>
      <c r="E9" s="3"/>
      <c r="F9" s="14">
        <v>288</v>
      </c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3"/>
      <c r="B10" s="17" t="s">
        <v>7</v>
      </c>
      <c r="C10" s="5"/>
      <c r="D10" s="6">
        <v>275</v>
      </c>
      <c r="E10" s="3"/>
      <c r="F10" s="14">
        <v>257.60000000000002</v>
      </c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3"/>
      <c r="B11" s="17" t="s">
        <v>8</v>
      </c>
      <c r="C11" s="5"/>
      <c r="D11" s="6">
        <v>110</v>
      </c>
      <c r="E11" s="3"/>
      <c r="F11" s="14">
        <v>450</v>
      </c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3"/>
      <c r="B12" s="17" t="s">
        <v>9</v>
      </c>
      <c r="C12" s="5"/>
      <c r="D12" s="6">
        <v>400</v>
      </c>
      <c r="E12" s="3"/>
      <c r="F12" s="14">
        <v>1820.02</v>
      </c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3"/>
      <c r="B13" s="17" t="s">
        <v>10</v>
      </c>
      <c r="C13" s="5"/>
      <c r="D13" s="6">
        <v>100</v>
      </c>
      <c r="E13" s="3"/>
      <c r="F13" s="14">
        <v>91.7</v>
      </c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3"/>
      <c r="B14" s="17" t="s">
        <v>11</v>
      </c>
      <c r="C14" s="5"/>
      <c r="D14" s="6">
        <v>600</v>
      </c>
      <c r="E14" s="3"/>
      <c r="F14" s="14">
        <v>681.77</v>
      </c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3"/>
      <c r="B15" s="17" t="s">
        <v>12</v>
      </c>
      <c r="C15" s="5"/>
      <c r="D15" s="6">
        <v>700</v>
      </c>
      <c r="E15" s="3"/>
      <c r="F15" s="14">
        <v>816</v>
      </c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3"/>
      <c r="B16" s="17" t="s">
        <v>13</v>
      </c>
      <c r="C16" s="5"/>
      <c r="D16" s="6">
        <v>300</v>
      </c>
      <c r="E16" s="3"/>
      <c r="F16" s="14">
        <v>125</v>
      </c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3"/>
      <c r="B17" s="17" t="s">
        <v>14</v>
      </c>
      <c r="C17" s="5"/>
      <c r="D17" s="6">
        <v>2000</v>
      </c>
      <c r="E17" s="3"/>
      <c r="F17" s="14">
        <v>3360</v>
      </c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3"/>
      <c r="B18" s="17" t="s">
        <v>15</v>
      </c>
      <c r="C18" s="5"/>
      <c r="D18" s="6">
        <v>35000</v>
      </c>
      <c r="E18" s="3"/>
      <c r="F18" s="14">
        <v>31413.49</v>
      </c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6.5" x14ac:dyDescent="0.35">
      <c r="A19" s="3"/>
      <c r="B19" s="17" t="s">
        <v>16</v>
      </c>
      <c r="C19" s="5"/>
      <c r="D19" s="18">
        <v>100</v>
      </c>
      <c r="E19" s="3"/>
      <c r="F19" s="19">
        <v>398.57</v>
      </c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3"/>
      <c r="B20" s="20" t="s">
        <v>17</v>
      </c>
      <c r="C20" s="5"/>
      <c r="D20" s="21">
        <f>SUM(D4:D19)</f>
        <v>42919</v>
      </c>
      <c r="E20" s="3"/>
      <c r="F20" s="22">
        <f>SUM(F4:F19)</f>
        <v>44788.170000000006</v>
      </c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3"/>
      <c r="B21" s="17" t="s">
        <v>18</v>
      </c>
      <c r="C21" s="5"/>
      <c r="D21" s="6">
        <v>2600</v>
      </c>
      <c r="E21" s="3"/>
      <c r="F21" s="14">
        <v>1925</v>
      </c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6.5" x14ac:dyDescent="0.35">
      <c r="A22" s="3"/>
      <c r="B22" s="17" t="s">
        <v>19</v>
      </c>
      <c r="C22" s="5"/>
      <c r="D22" s="18">
        <v>50</v>
      </c>
      <c r="E22" s="3"/>
      <c r="F22" s="19">
        <v>30</v>
      </c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x14ac:dyDescent="0.35">
      <c r="A23" s="3"/>
      <c r="B23" s="20" t="s">
        <v>17</v>
      </c>
      <c r="C23" s="5"/>
      <c r="D23" s="23">
        <f>SUM(D21:D22)</f>
        <v>2650</v>
      </c>
      <c r="E23" s="3"/>
      <c r="F23" s="24">
        <f>SUM(F21:F22)</f>
        <v>1955</v>
      </c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3"/>
      <c r="B24" s="25" t="s">
        <v>20</v>
      </c>
      <c r="C24" s="5"/>
      <c r="D24" s="26">
        <f>SUM(D20+D23)</f>
        <v>45569</v>
      </c>
      <c r="E24" s="3"/>
      <c r="F24" s="27">
        <f>SUM(F20,F23)</f>
        <v>46743.170000000006</v>
      </c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3"/>
      <c r="B25" s="28" t="s">
        <v>21</v>
      </c>
      <c r="C25" s="5"/>
      <c r="D25" s="6"/>
      <c r="E25" s="3"/>
      <c r="F25" s="14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3"/>
      <c r="B26" s="17" t="s">
        <v>22</v>
      </c>
      <c r="C26" s="5"/>
      <c r="D26" s="29">
        <v>7000</v>
      </c>
      <c r="E26" s="3"/>
      <c r="F26" s="14">
        <v>6554</v>
      </c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3"/>
      <c r="B27" s="17" t="s">
        <v>23</v>
      </c>
      <c r="C27" s="5"/>
      <c r="D27" s="29">
        <v>2509</v>
      </c>
      <c r="E27" s="3"/>
      <c r="F27" s="14">
        <v>2510</v>
      </c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3"/>
      <c r="B28" s="17" t="s">
        <v>24</v>
      </c>
      <c r="C28" s="5"/>
      <c r="D28" s="29">
        <v>35000</v>
      </c>
      <c r="E28" s="3"/>
      <c r="F28" s="14">
        <v>13943</v>
      </c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3"/>
      <c r="B29" s="17" t="s">
        <v>13</v>
      </c>
      <c r="C29" s="5"/>
      <c r="D29" s="29">
        <v>0</v>
      </c>
      <c r="E29" s="3"/>
      <c r="F29" s="14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3"/>
      <c r="B30" s="17" t="s">
        <v>25</v>
      </c>
      <c r="C30" s="5"/>
      <c r="D30" s="29">
        <v>0</v>
      </c>
      <c r="E30" s="3"/>
      <c r="F30" s="14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3"/>
      <c r="B31" s="3" t="s">
        <v>26</v>
      </c>
      <c r="C31" s="5"/>
      <c r="D31" s="29">
        <v>600</v>
      </c>
      <c r="E31" s="3"/>
      <c r="F31" s="14">
        <v>620.72</v>
      </c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3"/>
      <c r="B32" s="17" t="s">
        <v>27</v>
      </c>
      <c r="C32" s="5"/>
      <c r="D32" s="29">
        <v>57.95</v>
      </c>
      <c r="E32" s="3"/>
      <c r="F32" s="14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6.5" x14ac:dyDescent="0.35">
      <c r="A33" s="3"/>
      <c r="B33" s="17" t="s">
        <v>16</v>
      </c>
      <c r="C33" s="5"/>
      <c r="D33" s="30">
        <v>500</v>
      </c>
      <c r="E33" s="3"/>
      <c r="F33" s="19">
        <v>7405</v>
      </c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3"/>
      <c r="B34" s="31" t="s">
        <v>28</v>
      </c>
      <c r="C34" s="5"/>
      <c r="D34" s="32">
        <f>SUM(D26:D33)</f>
        <v>45666.95</v>
      </c>
      <c r="E34" s="3"/>
      <c r="F34" s="33">
        <f>SUM(F26:F33)</f>
        <v>31032.720000000001</v>
      </c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3"/>
      <c r="B35" s="17"/>
      <c r="C35" s="5"/>
      <c r="D35" s="6"/>
      <c r="E35" s="3"/>
      <c r="F35" s="14"/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3"/>
      <c r="B36" s="28" t="s">
        <v>29</v>
      </c>
      <c r="C36" s="5"/>
      <c r="D36" s="32">
        <f>SUM(D34-D24)</f>
        <v>97.94999999999709</v>
      </c>
      <c r="E36" s="3"/>
      <c r="F36" s="33">
        <f>SUM(F34-F24)</f>
        <v>-15710.450000000004</v>
      </c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3"/>
      <c r="B37" s="17"/>
      <c r="C37" s="5"/>
      <c r="D37" s="6"/>
      <c r="E37" s="3"/>
      <c r="F37" s="14"/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3"/>
      <c r="B38" s="3" t="s">
        <v>33</v>
      </c>
      <c r="C38" s="3"/>
      <c r="D38" s="3"/>
      <c r="E38" s="3"/>
      <c r="F38" s="14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 t="s">
        <v>34</v>
      </c>
      <c r="C39" s="2"/>
      <c r="D39" s="2">
        <v>820.02</v>
      </c>
      <c r="E39" s="2"/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2" customFormat="1" ht="12" x14ac:dyDescent="0.2">
      <c r="B41" s="2" t="s">
        <v>39</v>
      </c>
      <c r="D41" s="35">
        <v>3279.78</v>
      </c>
      <c r="F41" s="34"/>
    </row>
    <row r="42" spans="1:18" s="2" customFormat="1" ht="12" x14ac:dyDescent="0.2">
      <c r="B42" s="2" t="s">
        <v>35</v>
      </c>
      <c r="D42" s="34">
        <v>0</v>
      </c>
      <c r="F42" s="34"/>
    </row>
    <row r="43" spans="1:18" s="2" customFormat="1" ht="12" x14ac:dyDescent="0.2">
      <c r="B43" s="2" t="s">
        <v>36</v>
      </c>
      <c r="D43" s="34">
        <v>927.06</v>
      </c>
      <c r="F43" s="35">
        <f>SUM(D41+D42-D43)</f>
        <v>2352.7200000000003</v>
      </c>
    </row>
    <row r="44" spans="1:18" s="2" customFormat="1" ht="12" x14ac:dyDescent="0.2">
      <c r="F44" s="34"/>
    </row>
    <row r="45" spans="1:18" x14ac:dyDescent="0.25">
      <c r="B45" s="36" t="s">
        <v>38</v>
      </c>
    </row>
    <row r="46" spans="1:18" x14ac:dyDescent="0.25">
      <c r="B46" s="2" t="s">
        <v>37</v>
      </c>
    </row>
  </sheetData>
  <pageMargins left="0.7" right="0.7" top="0.75" bottom="0.75" header="0.3" footer="0.3"/>
  <pageSetup paperSize="9" scale="8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West</dc:creator>
  <cp:lastModifiedBy>Minna West</cp:lastModifiedBy>
  <cp:lastPrinted>2019-03-12T20:48:37Z</cp:lastPrinted>
  <dcterms:created xsi:type="dcterms:W3CDTF">2018-05-10T13:27:14Z</dcterms:created>
  <dcterms:modified xsi:type="dcterms:W3CDTF">2019-03-12T20:50:35Z</dcterms:modified>
</cp:coreProperties>
</file>